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<sst xmlns="http://schemas.openxmlformats.org/spreadsheetml/2006/main" count="317" uniqueCount="255">
  <si>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</si>
  <si>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</si>
  <si>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</si>
  <si>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</si>
  <si>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</si>
  <si>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</si>
  <si>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</si>
  <si>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</si>
  <si>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</si>
  <si>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</si>
  <si>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</si>
  <si>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</si>
  <si>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</si>
  <si>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</si>
  <si>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</si>
  <si>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</si>
  <si>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</si>
  <si>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</si>
  <si>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</si>
  <si>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</si>
  <si>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</si>
  <si>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</si>
  <si>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</si>
  <si>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</si>
  <si>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</si>
  <si>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</si>
  <si>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</si>
  <si>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</si>
  <si>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</si>
  <si>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</si>
  <si>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</si>
  <si>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</si>
  <si>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</si>
  <si>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</si>
  <si>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</si>
  <si>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</si>
  <si>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</si>
  <si>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</si>
  <si>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</si>
  <si>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</si>
  <si>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</si>
  <si>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</si>
  <si>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</si>
  <si>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</si>
  <si>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</si>
  <si>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</si>
  <si>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</si>
  <si>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</si>
  <si>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</si>
  <si>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</si>
  <si>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</si>
  <si>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</si>
  <si>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</si>
  <si>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</si>
  <si>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</si>
  <si>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</si>
  <si>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</si>
  <si>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</si>
  <si>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</si>
  <si>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</si>
  <si>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</si>
  <si>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</si>
  <si>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</si>
  <si>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</si>
  <si>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</si>
  <si>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</si>
  <si>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</si>
  <si>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</si>
  <si>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</si>
  <si>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</si>
  <si>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</si>
  <si>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</si>
  <si>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</si>
  <si>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</si>
  <si>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</si>
  <si>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</si>
  <si>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</si>
  <si>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</si>
  <si>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</si>
  <si>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</si>
  <si>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</si>
  <si>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</si>
  <si>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</si>
  <si>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</si>
  <si>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</si>
  <si>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</si>
  <si>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</si>
  <si>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</si>
  <si>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</si>
  <si>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</si>
  <si>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</si>
  <si>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</si>
  <si>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</si>
  <si>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</si>
  <si>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</si>
  <si>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</si>
  <si>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</si>
  <si>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</si>
  <si>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</si>
  <si>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</si>
  <si>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</si>
  <si>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</si>
  <si>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</si>
  <si>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</si>
  <si>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</si>
  <si>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</si>
  <si>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</si>
  <si>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</si>
  <si>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</si>
  <si>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</si>
  <si>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</si>
  <si>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</si>
  <si>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</si>
  <si>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</si>
  <si>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</si>
  <si>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</si>
  <si>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</si>
  <si>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</si>
  <si>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</si>
  <si>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</si>
  <si>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</si>
  <si>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</si>
  <si>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</si>
  <si>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</si>
  <si>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</si>
  <si>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</si>
  <si>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</si>
  <si>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</si>
  <si>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</si>
  <si>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</si>
  <si>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</si>
  <si>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</si>
  <si>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</si>
  <si>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</si>
  <si>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</si>
  <si>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</si>
  <si>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</si>
  <si>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</si>
  <si>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</si>
  <si>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</si>
  <si>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</si>
  <si>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</si>
  <si>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</si>
  <si>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</si>
  <si>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</si>
  <si>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</si>
  <si>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</si>
  <si>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</si>
  <si>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</si>
  <si>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</si>
  <si>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</si>
  <si>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</si>
  <si>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</si>
  <si>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</si>
  <si>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</si>
  <si>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</si>
  <si>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</si>
  <si>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</si>
  <si>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</si>
  <si>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</si>
  <si>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</si>
  <si>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</si>
  <si>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</si>
  <si>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</si>
  <si>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</si>
  <si>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</si>
  <si>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</si>
  <si>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</si>
  <si>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</si>
  <si>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</si>
  <si>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</si>
  <si>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</si>
  <si>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</si>
  <si>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</si>
  <si>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</si>
  <si>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</si>
  <si>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</si>
  <si>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</si>
  <si>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</si>
  <si>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</si>
  <si>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</si>
  <si>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</si>
  <si>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</si>
  <si>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</si>
  <si>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</si>
  <si>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</si>
  <si>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</si>
  <si>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</si>
  <si>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</si>
  <si>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</si>
  <si>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</si>
  <si>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</si>
  <si>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</si>
  <si>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</si>
  <si>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</si>
  <si>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</si>
  <si>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</si>
  <si>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</si>
  <si>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</si>
  <si>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</si>
  <si>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</si>
  <si>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</si>
  <si>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</si>
  <si>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</si>
  <si>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</si>
  <si>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</si>
  <si>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</si>
  <si>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</si>
  <si>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</si>
  <si>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</si>
  <si>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</si>
  <si>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</si>
  <si>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</si>
  <si>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</si>
  <si>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</si>
  <si>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</si>
  <si>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</si>
  <si>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</si>
  <si>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</si>
  <si>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</si>
  <si>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</si>
  <si>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</si>
  <si>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</si>
  <si>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</si>
  <si>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</si>
  <si>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</si>
  <si>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</si>
  <si>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</si>
  <si>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</si>
  <si>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</si>
  <si>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</si>
  <si>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</si>
  <si>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</si>
  <si>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</si>
  <si>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</si>
  <si>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</si>
  <si>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</si>
  <si>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</si>
  <si>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</si>
  <si>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</si>
  <si>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</si>
  <si>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</si>
  <si>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</si>
  <si>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</si>
  <si>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</si>
  <si>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І.Я. Костюк</t>
  </si>
  <si>
    <t>(0472) 37-30-76</t>
  </si>
  <si>
    <t>inbox@pp.ck.court.gov.ua</t>
  </si>
  <si>
    <t>2015 рік</t>
  </si>
  <si>
    <t>Придніпровський районний суд м.Черкаси</t>
  </si>
  <si>
    <t>м. Черкаси</t>
  </si>
  <si>
    <t>вул. Гоголя. 316</t>
  </si>
  <si>
    <t>А.О. Смоляр</t>
  </si>
  <si>
    <t>18015 Черкаська область</t>
  </si>
  <si>
    <t>12 січня 2016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</si>
</sst>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80" zoomScaleNormal="80" zoomScaleSheetLayoutView="75" zoomScalePageLayoutView="0" workbookViewId="0" topLeftCell="A6">
      <selection activeCell="G33" sqref="G3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209</v>
      </c>
      <c r="F10" s="113">
        <v>201</v>
      </c>
      <c r="G10" s="113">
        <v>208</v>
      </c>
      <c r="H10" s="113">
        <v>19</v>
      </c>
      <c r="I10" s="113">
        <v>7</v>
      </c>
      <c r="J10" s="113">
        <v>7</v>
      </c>
      <c r="K10" s="113">
        <v>175</v>
      </c>
      <c r="L10" s="113"/>
      <c r="M10" s="117">
        <v>1</v>
      </c>
      <c r="N10" s="98"/>
      <c r="O10" s="120">
        <f>E10-F10</f>
        <v>8</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v>1</v>
      </c>
      <c r="F12" s="113">
        <v>1</v>
      </c>
      <c r="G12" s="113">
        <v>1</v>
      </c>
      <c r="H12" s="113" t="s">
        <v>147</v>
      </c>
      <c r="I12" s="113" t="s">
        <v>147</v>
      </c>
      <c r="J12" s="113">
        <v>1</v>
      </c>
      <c r="K12" s="113"/>
      <c r="L12" s="113"/>
      <c r="M12" s="113"/>
      <c r="N12" s="118" t="s">
        <v>147</v>
      </c>
      <c r="O12" s="120">
        <f t="shared" si="0"/>
        <v>0</v>
      </c>
      <c r="P12" s="77"/>
      <c r="Q12" s="77"/>
      <c r="R12" s="77"/>
      <c r="S12" s="77"/>
    </row>
    <row r="13" spans="1:19" ht="21" customHeight="1">
      <c r="A13" s="90">
        <v>4</v>
      </c>
      <c r="B13" s="63"/>
      <c r="C13" s="176" t="s">
        <v>117</v>
      </c>
      <c r="D13" s="65" t="s">
        <v>134</v>
      </c>
      <c r="E13" s="113">
        <v>1</v>
      </c>
      <c r="F13" s="113">
        <v>1</v>
      </c>
      <c r="G13" s="113">
        <v>1</v>
      </c>
      <c r="H13" s="113" t="s">
        <v>147</v>
      </c>
      <c r="I13" s="113" t="s">
        <v>147</v>
      </c>
      <c r="J13" s="113">
        <v>1</v>
      </c>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19</v>
      </c>
      <c r="F15" s="113">
        <v>18</v>
      </c>
      <c r="G15" s="113">
        <v>16</v>
      </c>
      <c r="H15" s="113"/>
      <c r="I15" s="113"/>
      <c r="J15" s="113">
        <v>6</v>
      </c>
      <c r="K15" s="113">
        <v>10</v>
      </c>
      <c r="L15" s="113">
        <v>1</v>
      </c>
      <c r="M15" s="113">
        <v>3</v>
      </c>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19</v>
      </c>
      <c r="F21" s="113">
        <v>18</v>
      </c>
      <c r="G21" s="113">
        <v>16</v>
      </c>
      <c r="H21" s="113"/>
      <c r="I21" s="113"/>
      <c r="J21" s="113">
        <v>6</v>
      </c>
      <c r="K21" s="113">
        <v>10</v>
      </c>
      <c r="L21" s="113">
        <v>1</v>
      </c>
      <c r="M21" s="113">
        <v>3</v>
      </c>
      <c r="N21" s="113" t="s">
        <v>147</v>
      </c>
      <c r="O21" s="120">
        <f t="shared" si="0"/>
        <v>1</v>
      </c>
      <c r="P21" s="24"/>
      <c r="Q21" s="77"/>
      <c r="R21" s="77"/>
      <c r="S21" s="77"/>
    </row>
    <row r="22" spans="1:19" ht="30" customHeight="1">
      <c r="A22" s="90">
        <v>13</v>
      </c>
      <c r="B22" s="63"/>
      <c r="C22" s="172" t="s">
        <v>140</v>
      </c>
      <c r="D22" s="172"/>
      <c r="E22" s="119">
        <v>4</v>
      </c>
      <c r="F22" s="119">
        <v>3</v>
      </c>
      <c r="G22" s="113">
        <v>4</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200" t="s">
        <v>13</v>
      </c>
      <c r="D23" s="201"/>
      <c r="E23" s="113">
        <f>E10+E12+E15+E22</f>
        <v>233</v>
      </c>
      <c r="F23" s="113">
        <f>F10+F12+F15+F22</f>
        <v>223</v>
      </c>
      <c r="G23" s="113">
        <f>G10+G12+G15+G22</f>
        <v>229</v>
      </c>
      <c r="H23" s="113">
        <f>H10+H15</f>
        <v>19</v>
      </c>
      <c r="I23" s="113">
        <f>I10+I15</f>
        <v>7</v>
      </c>
      <c r="J23" s="113">
        <f>J10+J12+J15</f>
        <v>14</v>
      </c>
      <c r="K23" s="113">
        <f>K10+K12+K15</f>
        <v>185</v>
      </c>
      <c r="L23" s="113">
        <f>L10+L12+L15+L22</f>
        <v>1</v>
      </c>
      <c r="M23" s="119">
        <f>M10+M12+M15+M22</f>
        <v>4</v>
      </c>
      <c r="N23" s="119">
        <f>N10</f>
        <v>0</v>
      </c>
      <c r="O23" s="120">
        <f t="shared" si="0"/>
        <v>10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210</v>
      </c>
      <c r="G31" s="121">
        <v>185</v>
      </c>
      <c r="H31" s="121">
        <v>190</v>
      </c>
      <c r="I31" s="121">
        <v>157</v>
      </c>
      <c r="J31" s="121">
        <v>100</v>
      </c>
      <c r="K31" s="121">
        <v>7</v>
      </c>
      <c r="L31" s="121">
        <v>23</v>
      </c>
      <c r="M31" s="121">
        <v>4</v>
      </c>
      <c r="N31" s="121">
        <v>20</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&amp;L58F22737&amp;CФорма № 2-А, Підрозділ: Придніпровський районний суд м.Черкаси,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1">
      <selection activeCell="K115" sqref="K115"/>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5</v>
      </c>
      <c r="E8" s="98">
        <v>5</v>
      </c>
      <c r="F8" s="115">
        <v>5</v>
      </c>
      <c r="G8" s="116">
        <v>4</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v>
      </c>
      <c r="D12" s="98">
        <v>27</v>
      </c>
      <c r="E12" s="98">
        <v>31</v>
      </c>
      <c r="F12" s="98">
        <v>30</v>
      </c>
      <c r="G12" s="98">
        <v>19</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26</v>
      </c>
      <c r="E24" s="98">
        <v>30</v>
      </c>
      <c r="F24" s="98">
        <v>29</v>
      </c>
      <c r="G24" s="98">
        <v>19</v>
      </c>
      <c r="H24" s="98"/>
      <c r="I24" s="98"/>
      <c r="J24" s="98">
        <v>1</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v>
      </c>
      <c r="D25" s="98">
        <v>26</v>
      </c>
      <c r="E25" s="98">
        <v>30</v>
      </c>
      <c r="F25" s="98">
        <v>29</v>
      </c>
      <c r="G25" s="98">
        <v>19</v>
      </c>
      <c r="H25" s="98"/>
      <c r="I25" s="98"/>
      <c r="J25" s="98">
        <v>1</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c r="F40" s="98"/>
      <c r="G40" s="98"/>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c r="F42" s="98"/>
      <c r="G42" s="98"/>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13</v>
      </c>
      <c r="E43" s="98">
        <v>12</v>
      </c>
      <c r="F43" s="98">
        <v>8</v>
      </c>
      <c r="G43" s="98">
        <v>5</v>
      </c>
      <c r="H43" s="98"/>
      <c r="I43" s="98"/>
      <c r="J43" s="98">
        <v>4</v>
      </c>
      <c r="K43" s="116">
        <v>3</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11</v>
      </c>
      <c r="E44" s="98">
        <v>10</v>
      </c>
      <c r="F44" s="98">
        <v>7</v>
      </c>
      <c r="G44" s="98">
        <v>4</v>
      </c>
      <c r="H44" s="98"/>
      <c r="I44" s="98"/>
      <c r="J44" s="98">
        <v>3</v>
      </c>
      <c r="K44" s="116">
        <v>3</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1</v>
      </c>
      <c r="G45" s="98">
        <v>1</v>
      </c>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2</v>
      </c>
      <c r="F49" s="98">
        <v>1</v>
      </c>
      <c r="G49" s="98"/>
      <c r="H49" s="98">
        <v>1</v>
      </c>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c r="F50" s="98"/>
      <c r="G50" s="98"/>
      <c r="H50" s="98"/>
      <c r="I50" s="98"/>
      <c r="J50" s="98"/>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c r="E58" s="98">
        <v>1</v>
      </c>
      <c r="F58" s="98">
        <v>1</v>
      </c>
      <c r="G58" s="98">
        <v>1</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16</v>
      </c>
      <c r="D88" s="98">
        <v>125</v>
      </c>
      <c r="E88" s="98">
        <v>130</v>
      </c>
      <c r="F88" s="98">
        <v>106</v>
      </c>
      <c r="G88" s="98">
        <v>69</v>
      </c>
      <c r="H88" s="98">
        <v>2</v>
      </c>
      <c r="I88" s="98">
        <v>6</v>
      </c>
      <c r="J88" s="98">
        <v>16</v>
      </c>
      <c r="K88" s="116">
        <v>11</v>
      </c>
      <c r="L88" s="98">
        <v>1</v>
      </c>
      <c r="M88" s="98">
        <v>55201</v>
      </c>
      <c r="N88" s="112">
        <v>55200</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10</v>
      </c>
      <c r="D90" s="98">
        <v>84</v>
      </c>
      <c r="E90" s="98">
        <v>86</v>
      </c>
      <c r="F90" s="98">
        <v>69</v>
      </c>
      <c r="G90" s="98">
        <v>56</v>
      </c>
      <c r="H90" s="98">
        <v>1</v>
      </c>
      <c r="I90" s="98">
        <v>3</v>
      </c>
      <c r="J90" s="98">
        <v>13</v>
      </c>
      <c r="K90" s="116">
        <v>8</v>
      </c>
      <c r="L90" s="98">
        <v>1</v>
      </c>
      <c r="M90" s="98">
        <v>29425</v>
      </c>
      <c r="N90" s="112">
        <v>29424</v>
      </c>
      <c r="O90" s="98"/>
      <c r="P90" s="60"/>
    </row>
    <row r="91" spans="1:16" s="4" customFormat="1" ht="43.5" customHeight="1">
      <c r="A91" s="44">
        <v>84</v>
      </c>
      <c r="B91" s="130" t="s">
        <v>65</v>
      </c>
      <c r="C91" s="112">
        <v>1</v>
      </c>
      <c r="D91" s="98">
        <v>5</v>
      </c>
      <c r="E91" s="98">
        <v>4</v>
      </c>
      <c r="F91" s="98">
        <v>3</v>
      </c>
      <c r="G91" s="98">
        <v>2</v>
      </c>
      <c r="H91" s="98"/>
      <c r="I91" s="98"/>
      <c r="J91" s="98">
        <v>1</v>
      </c>
      <c r="K91" s="116">
        <v>2</v>
      </c>
      <c r="L91" s="98">
        <v>1</v>
      </c>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9</v>
      </c>
      <c r="D94" s="98">
        <v>50</v>
      </c>
      <c r="E94" s="98">
        <v>57</v>
      </c>
      <c r="F94" s="98">
        <v>45</v>
      </c>
      <c r="G94" s="98">
        <v>37</v>
      </c>
      <c r="H94" s="98">
        <v>1</v>
      </c>
      <c r="I94" s="98">
        <v>2</v>
      </c>
      <c r="J94" s="98">
        <v>9</v>
      </c>
      <c r="K94" s="116">
        <v>2</v>
      </c>
      <c r="L94" s="98"/>
      <c r="M94" s="98">
        <v>21006</v>
      </c>
      <c r="N94" s="112">
        <v>21006</v>
      </c>
      <c r="O94" s="98"/>
      <c r="P94" s="60"/>
    </row>
    <row r="95" spans="1:16" s="4" customFormat="1" ht="25.5" customHeight="1">
      <c r="A95" s="44">
        <v>88</v>
      </c>
      <c r="B95" s="129" t="s">
        <v>68</v>
      </c>
      <c r="C95" s="112">
        <v>6</v>
      </c>
      <c r="D95" s="98">
        <v>40</v>
      </c>
      <c r="E95" s="98">
        <v>43</v>
      </c>
      <c r="F95" s="98">
        <v>36</v>
      </c>
      <c r="G95" s="98">
        <v>12</v>
      </c>
      <c r="H95" s="98">
        <v>1</v>
      </c>
      <c r="I95" s="98">
        <v>3</v>
      </c>
      <c r="J95" s="98">
        <v>3</v>
      </c>
      <c r="K95" s="116">
        <v>3</v>
      </c>
      <c r="L95" s="98"/>
      <c r="M95" s="98">
        <v>3100</v>
      </c>
      <c r="N95" s="112">
        <v>3100</v>
      </c>
      <c r="O95" s="98"/>
      <c r="P95" s="60"/>
    </row>
    <row r="96" spans="1:16" s="4" customFormat="1" ht="18" customHeight="1">
      <c r="A96" s="46">
        <v>89</v>
      </c>
      <c r="B96" s="130" t="s">
        <v>69</v>
      </c>
      <c r="C96" s="112">
        <v>3</v>
      </c>
      <c r="D96" s="98">
        <v>20</v>
      </c>
      <c r="E96" s="98">
        <v>23</v>
      </c>
      <c r="F96" s="98">
        <v>20</v>
      </c>
      <c r="G96" s="98">
        <v>3</v>
      </c>
      <c r="H96" s="98">
        <v>1</v>
      </c>
      <c r="I96" s="98"/>
      <c r="J96" s="98">
        <v>2</v>
      </c>
      <c r="K96" s="116"/>
      <c r="L96" s="98"/>
      <c r="M96" s="98"/>
      <c r="N96" s="112"/>
      <c r="O96" s="98"/>
      <c r="P96" s="61"/>
    </row>
    <row r="97" spans="1:16" s="4" customFormat="1" ht="27" customHeight="1">
      <c r="A97" s="44">
        <v>90</v>
      </c>
      <c r="B97" s="130" t="s">
        <v>70</v>
      </c>
      <c r="C97" s="112">
        <v>1</v>
      </c>
      <c r="D97" s="98">
        <v>7</v>
      </c>
      <c r="E97" s="98">
        <v>7</v>
      </c>
      <c r="F97" s="98">
        <v>4</v>
      </c>
      <c r="G97" s="98">
        <v>3</v>
      </c>
      <c r="H97" s="98"/>
      <c r="I97" s="98">
        <v>2</v>
      </c>
      <c r="J97" s="98">
        <v>1</v>
      </c>
      <c r="K97" s="116">
        <v>1</v>
      </c>
      <c r="L97" s="98"/>
      <c r="M97" s="98"/>
      <c r="N97" s="112"/>
      <c r="O97" s="98"/>
      <c r="P97" s="61"/>
    </row>
    <row r="98" spans="1:16" s="4" customFormat="1" ht="18.75" customHeight="1">
      <c r="A98" s="46">
        <v>91</v>
      </c>
      <c r="B98" s="130" t="s">
        <v>71</v>
      </c>
      <c r="C98" s="112">
        <v>1</v>
      </c>
      <c r="D98" s="98">
        <v>8</v>
      </c>
      <c r="E98" s="98">
        <v>9</v>
      </c>
      <c r="F98" s="98">
        <v>8</v>
      </c>
      <c r="G98" s="98">
        <v>4</v>
      </c>
      <c r="H98" s="98"/>
      <c r="I98" s="98">
        <v>1</v>
      </c>
      <c r="J98" s="98"/>
      <c r="K98" s="116"/>
      <c r="L98" s="98"/>
      <c r="M98" s="98">
        <v>1670</v>
      </c>
      <c r="N98" s="112">
        <v>1670</v>
      </c>
      <c r="O98" s="98"/>
      <c r="P98" s="61"/>
    </row>
    <row r="99" spans="1:16" s="4" customFormat="1" ht="15.75" customHeight="1">
      <c r="A99" s="44">
        <v>92</v>
      </c>
      <c r="B99" s="130" t="s">
        <v>72</v>
      </c>
      <c r="C99" s="112">
        <v>1</v>
      </c>
      <c r="D99" s="98">
        <v>2</v>
      </c>
      <c r="E99" s="98">
        <v>2</v>
      </c>
      <c r="F99" s="98">
        <v>2</v>
      </c>
      <c r="G99" s="98">
        <v>1</v>
      </c>
      <c r="H99" s="98"/>
      <c r="I99" s="98"/>
      <c r="J99" s="98"/>
      <c r="K99" s="116">
        <v>1</v>
      </c>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9</v>
      </c>
      <c r="E103" s="98">
        <v>8</v>
      </c>
      <c r="F103" s="98">
        <v>5</v>
      </c>
      <c r="G103" s="98">
        <v>1</v>
      </c>
      <c r="H103" s="98"/>
      <c r="I103" s="98">
        <v>1</v>
      </c>
      <c r="J103" s="98">
        <v>2</v>
      </c>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v>2</v>
      </c>
      <c r="E105" s="98">
        <v>2</v>
      </c>
      <c r="F105" s="98"/>
      <c r="G105" s="98"/>
      <c r="H105" s="98"/>
      <c r="I105" s="98">
        <v>1</v>
      </c>
      <c r="J105" s="98">
        <v>1</v>
      </c>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7</v>
      </c>
      <c r="E108" s="98">
        <v>6</v>
      </c>
      <c r="F108" s="98">
        <v>5</v>
      </c>
      <c r="G108" s="98">
        <v>1</v>
      </c>
      <c r="H108" s="98"/>
      <c r="I108" s="98"/>
      <c r="J108" s="98">
        <v>1</v>
      </c>
      <c r="K108" s="116">
        <v>2</v>
      </c>
      <c r="L108" s="98"/>
      <c r="M108" s="98"/>
      <c r="N108" s="112"/>
      <c r="O108" s="98"/>
      <c r="P108" s="61"/>
    </row>
    <row r="109" spans="1:15" s="101" customFormat="1" ht="28.5" customHeight="1">
      <c r="A109" s="44">
        <v>102</v>
      </c>
      <c r="B109" s="131" t="s">
        <v>78</v>
      </c>
      <c r="C109" s="112"/>
      <c r="D109" s="98">
        <v>2</v>
      </c>
      <c r="E109" s="98">
        <v>1</v>
      </c>
      <c r="F109" s="98">
        <v>1</v>
      </c>
      <c r="G109" s="98">
        <v>1</v>
      </c>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2</v>
      </c>
      <c r="E112" s="98">
        <v>1</v>
      </c>
      <c r="F112" s="98">
        <v>1</v>
      </c>
      <c r="G112" s="98">
        <v>1</v>
      </c>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25</v>
      </c>
      <c r="D114" s="112">
        <f aca="true" t="shared" si="0" ref="D114:O114">SUM(D8,D9,D12,D29,D30,D43,D49,D52,D79,D88,D103,D109,D113)</f>
        <v>185</v>
      </c>
      <c r="E114" s="112">
        <f t="shared" si="0"/>
        <v>190</v>
      </c>
      <c r="F114" s="112">
        <f t="shared" si="0"/>
        <v>157</v>
      </c>
      <c r="G114" s="112">
        <f t="shared" si="0"/>
        <v>100</v>
      </c>
      <c r="H114" s="112">
        <f t="shared" si="0"/>
        <v>3</v>
      </c>
      <c r="I114" s="112">
        <f t="shared" si="0"/>
        <v>7</v>
      </c>
      <c r="J114" s="112">
        <f t="shared" si="0"/>
        <v>23</v>
      </c>
      <c r="K114" s="112">
        <f t="shared" si="0"/>
        <v>20</v>
      </c>
      <c r="L114" s="112">
        <f t="shared" si="0"/>
        <v>2</v>
      </c>
      <c r="M114" s="112">
        <f t="shared" si="0"/>
        <v>55201</v>
      </c>
      <c r="N114" s="112">
        <f>SUM(N8,N9,N12,N29,N30,N43,N49,N52,N79,N88,N103,N109,N113)</f>
        <v>55200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&amp;L58F22737&amp;CФорма № 2-А, Підрозділ: Придніпровський районний суд м.Черкаси,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4">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4</v>
      </c>
      <c r="F10" s="113">
        <v>3</v>
      </c>
      <c r="G10" s="122"/>
      <c r="H10" s="122"/>
      <c r="I10" s="114">
        <v>4</v>
      </c>
      <c r="J10" s="114"/>
      <c r="K10" s="114">
        <v>3</v>
      </c>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4</v>
      </c>
      <c r="F15" s="76">
        <f>SUM(F10:F14)</f>
        <v>3</v>
      </c>
      <c r="G15" s="76">
        <f>SUM(G10:G14)</f>
        <v>0</v>
      </c>
      <c r="H15" s="76">
        <f>SUM(H10:H14)</f>
        <v>0</v>
      </c>
      <c r="I15" s="76">
        <f aca="true" t="shared" si="0" ref="I15:O15">SUM(I10:I14)</f>
        <v>4</v>
      </c>
      <c r="J15" s="76">
        <f t="shared" si="0"/>
        <v>0</v>
      </c>
      <c r="K15" s="76">
        <f t="shared" si="0"/>
        <v>3</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&amp;L58F22737&amp;CФорма № 2-А, Підрозділ: Придніпровський районний суд м.Черкаси,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38" sqref="I38:K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7</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3</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3</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7</v>
      </c>
      <c r="L15" s="33"/>
      <c r="M15" s="23"/>
      <c r="N15" s="20"/>
      <c r="O15" s="20"/>
      <c r="P15" s="20"/>
    </row>
    <row r="16" spans="1:16" s="10" customFormat="1" ht="20.25" customHeight="1">
      <c r="A16" s="2">
        <v>12</v>
      </c>
      <c r="B16" s="306"/>
      <c r="C16" s="269" t="s">
        <v>130</v>
      </c>
      <c r="D16" s="270"/>
      <c r="E16" s="270"/>
      <c r="F16" s="270"/>
      <c r="G16" s="270"/>
      <c r="H16" s="270"/>
      <c r="I16" s="270"/>
      <c r="J16" s="271"/>
      <c r="K16" s="125">
        <v>31</v>
      </c>
      <c r="L16" s="33"/>
      <c r="M16" s="23"/>
      <c r="N16" s="20"/>
      <c r="O16" s="20"/>
      <c r="P16" s="20"/>
    </row>
    <row r="17" spans="1:16" s="10" customFormat="1" ht="22.5" customHeight="1">
      <c r="A17" s="2">
        <v>13</v>
      </c>
      <c r="B17" s="306"/>
      <c r="C17" s="266" t="s">
        <v>146</v>
      </c>
      <c r="D17" s="267"/>
      <c r="E17" s="267"/>
      <c r="F17" s="267"/>
      <c r="G17" s="267"/>
      <c r="H17" s="267"/>
      <c r="I17" s="267"/>
      <c r="J17" s="268"/>
      <c r="K17" s="125">
        <v>117</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246</v>
      </c>
      <c r="F36" s="264"/>
      <c r="G36" s="264"/>
      <c r="H36" s="160"/>
      <c r="I36" s="159"/>
      <c r="J36" s="161"/>
      <c r="K36" s="160"/>
      <c r="L36" s="162"/>
      <c r="M36" s="163"/>
      <c r="N36" s="164"/>
    </row>
    <row r="37" spans="1:15" ht="15.75">
      <c r="A37" s="83"/>
      <c r="B37" s="159" t="s">
        <v>243</v>
      </c>
      <c r="C37" s="154"/>
      <c r="D37" s="154"/>
      <c r="E37" s="263" t="s">
        <v>246</v>
      </c>
      <c r="F37" s="263"/>
      <c r="G37" s="263"/>
      <c r="H37" s="154"/>
      <c r="I37" s="154"/>
      <c r="J37" s="161"/>
      <c r="K37" s="160"/>
      <c r="L37" s="163"/>
      <c r="M37" s="163"/>
      <c r="N37" s="163"/>
      <c r="O37" s="84"/>
    </row>
    <row r="38" spans="1:15" ht="15.75" customHeight="1">
      <c r="A38" s="83"/>
      <c r="B38" s="154" t="s">
        <v>244</v>
      </c>
      <c r="C38" s="154"/>
      <c r="D38" s="154"/>
      <c r="E38" s="263" t="s">
        <v>247</v>
      </c>
      <c r="F38" s="263"/>
      <c r="G38" s="263"/>
      <c r="H38" s="154"/>
      <c r="I38" s="262" t="s">
        <v>254</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&amp;L58F22737&amp;CФорма № 2-А, Підрозділ: Придніпровський районний суд м.Черкаси,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C25" sqref="C25:J25"/>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t="s">
        <v>251</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&amp;L58F22737&amp;C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2016-01-12T07:22:14Z</cp:lastPrinted>
  <dcterms:created xsi:type="dcterms:W3CDTF">2015-09-09T11:49:13Z</dcterms:created>
  <dcterms:modified xsi:type="dcterms:W3CDTF">2016-01-12T07:22:23Z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ЗВІТ ПРК 11.01.2016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58F22737</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