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<sst xmlns="http://schemas.openxmlformats.org/spreadsheetml/2006/main" count="279" uniqueCount="211">
  <si>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</si>
  <si>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</si>
  <si>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</si>
  <si>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</si>
  <si>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</si>
  <si>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</si>
  <si>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</si>
  <si>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</si>
  <si>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</si>
  <si>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</si>
  <si>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</si>
  <si>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</si>
  <si>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</si>
  <si>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</si>
  <si>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</si>
  <si>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</si>
  <si>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</si>
  <si>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</si>
  <si>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</si>
  <si>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</si>
  <si>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</si>
  <si>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</si>
  <si>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</si>
  <si>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</si>
  <si>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</si>
  <si>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</si>
  <si>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</si>
  <si>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</si>
  <si>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</si>
  <si>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</si>
  <si>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</si>
  <si>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</si>
  <si>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</si>
  <si>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</si>
  <si>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</si>
  <si>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</si>
  <si>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</si>
  <si>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</si>
  <si>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</si>
  <si>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</si>
  <si>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</si>
  <si>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</si>
  <si>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</si>
  <si>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</si>
  <si>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</si>
  <si>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</si>
  <si>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</si>
  <si>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</si>
  <si>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</si>
  <si>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</si>
  <si>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</si>
  <si>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</si>
  <si>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</si>
  <si>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</si>
  <si>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</si>
  <si>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</si>
  <si>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</si>
  <si>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</si>
  <si>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</si>
  <si>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</si>
  <si>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</si>
  <si>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</si>
  <si>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</si>
  <si>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</si>
  <si>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</si>
  <si>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</si>
  <si>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</si>
  <si>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</si>
  <si>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</si>
  <si>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</si>
  <si>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</si>
  <si>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</si>
  <si>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</si>
  <si>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</si>
  <si>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</si>
  <si>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</si>
  <si>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</si>
  <si>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</si>
  <si>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</si>
  <si>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</si>
  <si>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</si>
  <si>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</si>
  <si>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</si>
  <si>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</si>
  <si>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</si>
  <si>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</si>
  <si>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</si>
  <si>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</si>
  <si>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</si>
  <si>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</si>
  <si>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</si>
  <si>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</si>
  <si>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</si>
  <si>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</si>
  <si>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</si>
  <si>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</si>
  <si>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</si>
  <si>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</si>
  <si>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</si>
  <si>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</si>
  <si>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</si>
  <si>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</si>
  <si>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</si>
  <si>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</si>
  <si>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</si>
  <si>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</si>
  <si>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</si>
  <si>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</si>
  <si>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</si>
  <si>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</si>
  <si>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</si>
  <si>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</si>
  <si>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</si>
  <si>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</si>
  <si>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</si>
  <si>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</si>
  <si>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</si>
  <si>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</si>
  <si>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</si>
  <si>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</si>
  <si>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</si>
  <si>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</si>
  <si>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</si>
  <si>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</si>
  <si>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</si>
  <si>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</si>
  <si>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</si>
  <si>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</si>
  <si>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</si>
  <si>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</si>
  <si>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</si>
  <si>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</si>
  <si>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</si>
  <si>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</si>
  <si>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</si>
  <si>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</si>
  <si>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</si>
  <si>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</si>
  <si>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</si>
  <si>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</si>
  <si>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</si>
  <si>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</si>
  <si>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</si>
  <si>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</si>
  <si>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</si>
  <si>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</si>
  <si>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</si>
  <si>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</si>
  <si>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</si>
  <si>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</si>
  <si>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</si>
  <si>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</si>
  <si>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</si>
  <si>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</si>
  <si>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</si>
  <si>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</si>
  <si>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</si>
  <si>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</si>
  <si>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</si>
  <si>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</si>
  <si>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</si>
  <si>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</si>
  <si>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</si>
  <si>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</si>
  <si>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</si>
  <si>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</si>
  <si>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</si>
  <si>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</si>
  <si>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</si>
  <si>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</si>
  <si>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</si>
  <si>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</si>
  <si>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</si>
  <si>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</si>
  <si>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</si>
  <si>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</si>
  <si>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</si>
  <si>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</si>
  <si>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</si>
  <si>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</si>
  <si>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</si>
  <si>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</si>
  <si>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</si>
  <si>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</si>
  <si>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</si>
  <si>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</si>
  <si>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</si>
  <si>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</si>
  <si>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</si>
  <si>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</si>
  <si>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</si>
  <si>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</si>
  <si>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</si>
  <si>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</si>
  <si>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</si>
  <si>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</si>
  <si>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</si>
  <si>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</si>
  <si>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</si>
  <si>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</si>
  <si>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</si>
  <si>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</si>
  <si>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Придніпровський районний суд м.Черкаси</t>
  </si>
  <si>
    <t>18001.м. Черкаси.вул. Гоголя 316</t>
  </si>
  <si>
    <t>Доручення судів України / іноземних судів</t>
  </si>
  <si>
    <t xml:space="preserve">Розглянуто справ судом присяжних </t>
  </si>
  <si>
    <t>Л.В. Дзюман</t>
  </si>
  <si>
    <t>А.В. Шаповал</t>
  </si>
  <si>
    <t>(0472) 31-40-30</t>
  </si>
  <si>
    <t>inbox@pp.ck.court.gov.ua</t>
  </si>
  <si>
    <t>3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</si>
</sst>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&amp;L36C6A3BE&amp;C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305</v>
      </c>
      <c r="F6" s="90">
        <v>122</v>
      </c>
      <c r="G6" s="90">
        <v>12</v>
      </c>
      <c r="H6" s="90">
        <v>128</v>
      </c>
      <c r="I6" s="90" t="s">
        <v>172</v>
      </c>
      <c r="J6" s="90">
        <v>177</v>
      </c>
      <c r="K6" s="91">
        <v>47</v>
      </c>
      <c r="L6" s="101">
        <f>E6-F6</f>
        <v>183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2088</v>
      </c>
      <c r="F7" s="90">
        <v>2062</v>
      </c>
      <c r="G7" s="90">
        <v>3</v>
      </c>
      <c r="H7" s="90">
        <v>1962</v>
      </c>
      <c r="I7" s="90">
        <v>1549</v>
      </c>
      <c r="J7" s="90">
        <v>126</v>
      </c>
      <c r="K7" s="91"/>
      <c r="L7" s="101">
        <f>E7-F7</f>
        <v>26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7</v>
      </c>
      <c r="F8" s="90">
        <v>7</v>
      </c>
      <c r="G8" s="90"/>
      <c r="H8" s="90">
        <v>7</v>
      </c>
      <c r="I8" s="90">
        <v>4</v>
      </c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454</v>
      </c>
      <c r="F9" s="90">
        <v>406</v>
      </c>
      <c r="G9" s="90">
        <v>3</v>
      </c>
      <c r="H9" s="90">
        <v>379</v>
      </c>
      <c r="I9" s="90">
        <v>220</v>
      </c>
      <c r="J9" s="90">
        <v>75</v>
      </c>
      <c r="K9" s="91"/>
      <c r="L9" s="101">
        <f>E9-F9</f>
        <v>48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14</v>
      </c>
      <c r="F10" s="90">
        <v>7</v>
      </c>
      <c r="G10" s="90"/>
      <c r="H10" s="90">
        <v>4</v>
      </c>
      <c r="I10" s="90">
        <v>2</v>
      </c>
      <c r="J10" s="90">
        <v>10</v>
      </c>
      <c r="K10" s="91"/>
      <c r="L10" s="101">
        <f>E10-F10</f>
        <v>7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64</v>
      </c>
      <c r="F12" s="90">
        <v>60</v>
      </c>
      <c r="G12" s="90"/>
      <c r="H12" s="90">
        <v>59</v>
      </c>
      <c r="I12" s="90">
        <v>7</v>
      </c>
      <c r="J12" s="90">
        <v>5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7</v>
      </c>
      <c r="F13" s="90"/>
      <c r="G13" s="90"/>
      <c r="H13" s="90">
        <v>1</v>
      </c>
      <c r="I13" s="90"/>
      <c r="J13" s="90">
        <v>6</v>
      </c>
      <c r="K13" s="91">
        <v>4</v>
      </c>
      <c r="L13" s="101">
        <f>E13-F13</f>
        <v>7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2939</v>
      </c>
      <c r="F15" s="104">
        <f>SUM(F6:F14)</f>
        <v>2664</v>
      </c>
      <c r="G15" s="104">
        <f>SUM(G6:G14)</f>
        <v>18</v>
      </c>
      <c r="H15" s="104">
        <f>SUM(H6:H14)</f>
        <v>2540</v>
      </c>
      <c r="I15" s="104">
        <f>SUM(I6:I14)</f>
        <v>1782</v>
      </c>
      <c r="J15" s="104">
        <f>SUM(J6:J14)</f>
        <v>399</v>
      </c>
      <c r="K15" s="104">
        <f>SUM(K6:K14)</f>
        <v>51</v>
      </c>
      <c r="L15" s="101">
        <f>E15-F15</f>
        <v>275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153</v>
      </c>
      <c r="F16" s="92">
        <v>137</v>
      </c>
      <c r="G16" s="92"/>
      <c r="H16" s="92">
        <v>146</v>
      </c>
      <c r="I16" s="92">
        <v>113</v>
      </c>
      <c r="J16" s="92">
        <v>7</v>
      </c>
      <c r="K16" s="91"/>
      <c r="L16" s="101">
        <f>E16-F16</f>
        <v>16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147</v>
      </c>
      <c r="F17" s="92">
        <v>114</v>
      </c>
      <c r="G17" s="92">
        <v>1</v>
      </c>
      <c r="H17" s="92">
        <v>130</v>
      </c>
      <c r="I17" s="92">
        <v>115</v>
      </c>
      <c r="J17" s="92">
        <v>17</v>
      </c>
      <c r="K17" s="91">
        <v>1</v>
      </c>
      <c r="L17" s="101">
        <f>E17-F17</f>
        <v>33</v>
      </c>
    </row>
    <row r="18" spans="1:12" ht="26.25" customHeight="1">
      <c r="A18" s="171"/>
      <c r="B18" s="163" t="s">
        <v>130</v>
      </c>
      <c r="C18" s="164"/>
      <c r="D18" s="43">
        <v>13</v>
      </c>
      <c r="E18" s="92">
        <v>2</v>
      </c>
      <c r="F18" s="92">
        <v>2</v>
      </c>
      <c r="G18" s="92"/>
      <c r="H18" s="92">
        <v>1</v>
      </c>
      <c r="I18" s="92">
        <v>1</v>
      </c>
      <c r="J18" s="92">
        <v>1</v>
      </c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11</v>
      </c>
      <c r="F19" s="91">
        <v>8</v>
      </c>
      <c r="G19" s="91"/>
      <c r="H19" s="91">
        <v>5</v>
      </c>
      <c r="I19" s="91">
        <v>3</v>
      </c>
      <c r="J19" s="91">
        <v>6</v>
      </c>
      <c r="K19" s="91">
        <v>1</v>
      </c>
      <c r="L19" s="101">
        <f>E19-F19</f>
        <v>3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200</v>
      </c>
      <c r="F24" s="91">
        <v>157</v>
      </c>
      <c r="G24" s="91">
        <v>1</v>
      </c>
      <c r="H24" s="91">
        <v>169</v>
      </c>
      <c r="I24" s="91">
        <v>119</v>
      </c>
      <c r="J24" s="91">
        <v>31</v>
      </c>
      <c r="K24" s="91">
        <v>2</v>
      </c>
      <c r="L24" s="101">
        <f>E24-F24</f>
        <v>43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399</v>
      </c>
      <c r="F25" s="91">
        <v>355</v>
      </c>
      <c r="G25" s="91">
        <v>1</v>
      </c>
      <c r="H25" s="91">
        <v>358</v>
      </c>
      <c r="I25" s="91">
        <v>190</v>
      </c>
      <c r="J25" s="91">
        <v>41</v>
      </c>
      <c r="K25" s="91"/>
      <c r="L25" s="101">
        <f>E25-F25</f>
        <v>44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11</v>
      </c>
      <c r="F26" s="91">
        <v>11</v>
      </c>
      <c r="G26" s="91"/>
      <c r="H26" s="91">
        <v>11</v>
      </c>
      <c r="I26" s="91">
        <v>6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1314</v>
      </c>
      <c r="F27" s="91">
        <v>1095</v>
      </c>
      <c r="G27" s="91">
        <v>4</v>
      </c>
      <c r="H27" s="91">
        <v>1053</v>
      </c>
      <c r="I27" s="91">
        <v>937</v>
      </c>
      <c r="J27" s="91">
        <v>261</v>
      </c>
      <c r="K27" s="91"/>
      <c r="L27" s="101">
        <f>E27-F27</f>
        <v>219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1503</v>
      </c>
      <c r="F28" s="91">
        <v>955</v>
      </c>
      <c r="G28" s="91">
        <v>18</v>
      </c>
      <c r="H28" s="91">
        <v>897</v>
      </c>
      <c r="I28" s="91">
        <v>706</v>
      </c>
      <c r="J28" s="91">
        <v>606</v>
      </c>
      <c r="K28" s="91">
        <v>27</v>
      </c>
      <c r="L28" s="101">
        <f>E28-F28</f>
        <v>548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74</v>
      </c>
      <c r="F29" s="91">
        <v>72</v>
      </c>
      <c r="G29" s="91"/>
      <c r="H29" s="91">
        <v>63</v>
      </c>
      <c r="I29" s="91">
        <v>57</v>
      </c>
      <c r="J29" s="91">
        <v>11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90</v>
      </c>
      <c r="F30" s="91">
        <v>57</v>
      </c>
      <c r="G30" s="91"/>
      <c r="H30" s="91">
        <v>65</v>
      </c>
      <c r="I30" s="91">
        <v>54</v>
      </c>
      <c r="J30" s="91">
        <v>25</v>
      </c>
      <c r="K30" s="91"/>
      <c r="L30" s="101">
        <f>E30-F30</f>
        <v>33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29</v>
      </c>
      <c r="F31" s="91">
        <v>23</v>
      </c>
      <c r="G31" s="91"/>
      <c r="H31" s="91">
        <v>20</v>
      </c>
      <c r="I31" s="91">
        <v>12</v>
      </c>
      <c r="J31" s="91">
        <v>9</v>
      </c>
      <c r="K31" s="91"/>
      <c r="L31" s="101">
        <f>E31-F31</f>
        <v>6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9</v>
      </c>
      <c r="F32" s="91">
        <v>6</v>
      </c>
      <c r="G32" s="91"/>
      <c r="H32" s="91">
        <v>3</v>
      </c>
      <c r="I32" s="91">
        <v>1</v>
      </c>
      <c r="J32" s="91">
        <v>6</v>
      </c>
      <c r="K32" s="91"/>
      <c r="L32" s="101">
        <f>E32-F32</f>
        <v>3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3</v>
      </c>
      <c r="F33" s="91">
        <v>2</v>
      </c>
      <c r="G33" s="91"/>
      <c r="H33" s="91">
        <v>1</v>
      </c>
      <c r="I33" s="91"/>
      <c r="J33" s="91">
        <v>2</v>
      </c>
      <c r="K33" s="91"/>
      <c r="L33" s="101">
        <f>E33-F33</f>
        <v>1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24</v>
      </c>
      <c r="F34" s="91">
        <v>22</v>
      </c>
      <c r="G34" s="91"/>
      <c r="H34" s="91">
        <v>23</v>
      </c>
      <c r="I34" s="91"/>
      <c r="J34" s="91">
        <v>1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55</v>
      </c>
      <c r="F35" s="91">
        <v>34</v>
      </c>
      <c r="G35" s="91"/>
      <c r="H35" s="91">
        <v>33</v>
      </c>
      <c r="I35" s="91">
        <v>9</v>
      </c>
      <c r="J35" s="91">
        <v>22</v>
      </c>
      <c r="K35" s="91">
        <v>1</v>
      </c>
      <c r="L35" s="101">
        <f>E35-F35</f>
        <v>21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161</v>
      </c>
      <c r="F36" s="91">
        <v>132</v>
      </c>
      <c r="G36" s="91">
        <v>1</v>
      </c>
      <c r="H36" s="91">
        <v>128</v>
      </c>
      <c r="I36" s="91">
        <v>87</v>
      </c>
      <c r="J36" s="91">
        <v>33</v>
      </c>
      <c r="K36" s="91">
        <v>1</v>
      </c>
      <c r="L36" s="101">
        <f>E36-F36</f>
        <v>29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</v>
      </c>
      <c r="F37" s="91"/>
      <c r="G37" s="91"/>
      <c r="H37" s="91">
        <v>1</v>
      </c>
      <c r="I37" s="91"/>
      <c r="J37" s="91">
        <v>1</v>
      </c>
      <c r="K37" s="91"/>
      <c r="L37" s="101">
        <f>E37-F37</f>
        <v>2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12</v>
      </c>
      <c r="F38" s="91">
        <v>7</v>
      </c>
      <c r="G38" s="91"/>
      <c r="H38" s="91">
        <v>8</v>
      </c>
      <c r="I38" s="91">
        <v>3</v>
      </c>
      <c r="J38" s="91">
        <v>4</v>
      </c>
      <c r="K38" s="91"/>
      <c r="L38" s="101">
        <f>E38-F38</f>
        <v>5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2692</v>
      </c>
      <c r="F40" s="91">
        <v>1969</v>
      </c>
      <c r="G40" s="91">
        <v>22</v>
      </c>
      <c r="H40" s="91">
        <v>1670</v>
      </c>
      <c r="I40" s="91">
        <v>1068</v>
      </c>
      <c r="J40" s="91">
        <v>1022</v>
      </c>
      <c r="K40" s="91">
        <v>29</v>
      </c>
      <c r="L40" s="101">
        <f>E40-F40</f>
        <v>723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1230</v>
      </c>
      <c r="F41" s="91">
        <v>1022</v>
      </c>
      <c r="G41" s="91"/>
      <c r="H41" s="91">
        <v>1034</v>
      </c>
      <c r="I41" s="91" t="s">
        <v>172</v>
      </c>
      <c r="J41" s="91">
        <v>196</v>
      </c>
      <c r="K41" s="91">
        <v>3</v>
      </c>
      <c r="L41" s="101">
        <f>E41-F41</f>
        <v>208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18</v>
      </c>
      <c r="F42" s="91">
        <v>14</v>
      </c>
      <c r="G42" s="91"/>
      <c r="H42" s="91">
        <v>16</v>
      </c>
      <c r="I42" s="91" t="s">
        <v>172</v>
      </c>
      <c r="J42" s="91">
        <v>2</v>
      </c>
      <c r="K42" s="91"/>
      <c r="L42" s="101">
        <f>E42-F42</f>
        <v>4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10</v>
      </c>
      <c r="F43" s="91">
        <v>9</v>
      </c>
      <c r="G43" s="91"/>
      <c r="H43" s="91">
        <v>8</v>
      </c>
      <c r="I43" s="91">
        <v>7</v>
      </c>
      <c r="J43" s="91">
        <v>2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4</v>
      </c>
      <c r="F44" s="91">
        <v>4</v>
      </c>
      <c r="G44" s="91"/>
      <c r="H44" s="91">
        <v>3</v>
      </c>
      <c r="I44" s="91"/>
      <c r="J44" s="91">
        <v>1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1244</v>
      </c>
      <c r="F45" s="91">
        <f aca="true" t="shared" si="0" ref="F45:K45">F41+F43+F44</f>
        <v>1035</v>
      </c>
      <c r="G45" s="91">
        <f t="shared" si="0"/>
        <v>0</v>
      </c>
      <c r="H45" s="91">
        <f t="shared" si="0"/>
        <v>1045</v>
      </c>
      <c r="I45" s="91">
        <f>I43+I44</f>
        <v>7</v>
      </c>
      <c r="J45" s="91">
        <f t="shared" si="0"/>
        <v>199</v>
      </c>
      <c r="K45" s="91">
        <f t="shared" si="0"/>
        <v>3</v>
      </c>
      <c r="L45" s="101">
        <f>E45-F45</f>
        <v>209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7075</v>
      </c>
      <c r="F46" s="91">
        <f aca="true" t="shared" si="1" ref="F46:K46">F15+F24+F40+F45</f>
        <v>5825</v>
      </c>
      <c r="G46" s="91">
        <f t="shared" si="1"/>
        <v>41</v>
      </c>
      <c r="H46" s="91">
        <f t="shared" si="1"/>
        <v>5424</v>
      </c>
      <c r="I46" s="91">
        <f t="shared" si="1"/>
        <v>2976</v>
      </c>
      <c r="J46" s="91">
        <f t="shared" si="1"/>
        <v>1651</v>
      </c>
      <c r="K46" s="91">
        <f t="shared" si="1"/>
        <v>85</v>
      </c>
      <c r="L46" s="101">
        <f>E46-F46</f>
        <v>1250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&amp;L36C6A3BE&amp;CФорма № 1-мзс, Підрозділ: Придніпровський районний суд м.Черкаси,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22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159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4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44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26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40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54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4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32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265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11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174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58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57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&amp;L36C6A3BE&amp;CФорма № 1-мзс, Підрозділ: Придніпровський районний суд м.Черкаси,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129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96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51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866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43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37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176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24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5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355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1698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994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123808372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15988758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4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536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2451</v>
      </c>
      <c r="F55" s="96">
        <v>69</v>
      </c>
      <c r="G55" s="96">
        <v>15</v>
      </c>
      <c r="H55" s="96">
        <v>5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147</v>
      </c>
      <c r="F56" s="96">
        <v>21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1165</v>
      </c>
      <c r="F57" s="96">
        <v>482</v>
      </c>
      <c r="G57" s="96">
        <v>20</v>
      </c>
      <c r="H57" s="96">
        <v>2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1010</v>
      </c>
      <c r="F58" s="96">
        <v>35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1452</v>
      </c>
      <c r="G62" s="114">
        <v>22163304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48</v>
      </c>
      <c r="G63" s="113">
        <v>907418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80</v>
      </c>
      <c r="G64" s="113">
        <v>181118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460</v>
      </c>
      <c r="G65" s="112">
        <v>309012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&amp;L36C6A3BE&amp;CФорма № 1-мзс, Підрозділ: Придніпровський районний суд м.Черкаси,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5.14839491217444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12.781954887218046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6.451612903225806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2.837573385518591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1.5075376884422111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93.11587982832619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542.4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707.5</v>
      </c>
    </row>
    <row r="11" spans="1:4" ht="16.5" customHeight="1">
      <c r="A11" s="202" t="s">
        <v>63</v>
      </c>
      <c r="B11" s="204"/>
      <c r="C11" s="14">
        <v>9</v>
      </c>
      <c r="D11" s="94">
        <v>40</v>
      </c>
    </row>
    <row r="12" spans="1:4" ht="16.5" customHeight="1">
      <c r="A12" s="311" t="s">
        <v>106</v>
      </c>
      <c r="B12" s="311"/>
      <c r="C12" s="14">
        <v>10</v>
      </c>
      <c r="D12" s="94">
        <v>18</v>
      </c>
    </row>
    <row r="13" spans="1:4" ht="16.5" customHeight="1">
      <c r="A13" s="311" t="s">
        <v>31</v>
      </c>
      <c r="B13" s="311"/>
      <c r="C13" s="14">
        <v>11</v>
      </c>
      <c r="D13" s="94">
        <v>36</v>
      </c>
    </row>
    <row r="14" spans="1:4" ht="16.5" customHeight="1">
      <c r="A14" s="311" t="s">
        <v>107</v>
      </c>
      <c r="B14" s="311"/>
      <c r="C14" s="14">
        <v>12</v>
      </c>
      <c r="D14" s="94">
        <v>80</v>
      </c>
    </row>
    <row r="15" spans="1:4" ht="16.5" customHeight="1">
      <c r="A15" s="311" t="s">
        <v>111</v>
      </c>
      <c r="B15" s="311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&amp;L36C6A3BE&amp;CФорма № 1-мзс, Підрозділ: Придніпровський районний суд м.Черкаси,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2019-07-11T07:49:54Z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1-мзс_00711_2.2019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36C6A3BE</vt:lpwstr>
  </property>
  <property fmtid="{D5CDD505-2E9C-101B-9397-08002B2CF9AE}" pid="9" name="Підрозділ">
    <vt:lpwstr>Придніпровський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