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<sst xmlns="http://schemas.openxmlformats.org/spreadsheetml/2006/main" count="269" uniqueCount="200">
  <si>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</si>
  <si>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</si>
  <si>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</si>
  <si>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</si>
  <si>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</si>
  <si>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</si>
  <si>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</si>
  <si>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</si>
  <si>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</si>
  <si>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</si>
  <si>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</si>
  <si>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</si>
  <si>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</si>
  <si>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</si>
  <si>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</si>
  <si>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</si>
  <si>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</si>
  <si>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</si>
  <si>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</si>
  <si>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</si>
  <si>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</si>
  <si>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</si>
  <si>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</si>
  <si>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</si>
  <si>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</si>
  <si>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</si>
  <si>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</si>
  <si>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</si>
  <si>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</si>
  <si>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</si>
  <si>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</si>
  <si>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</si>
  <si>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</si>
  <si>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</si>
  <si>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</si>
  <si>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</si>
  <si>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</si>
  <si>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</si>
  <si>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</si>
  <si>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</si>
  <si>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</si>
  <si>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</si>
  <si>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</si>
  <si>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</si>
  <si>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</si>
  <si>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</si>
  <si>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</si>
  <si>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</si>
  <si>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</si>
  <si>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</si>
  <si>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</si>
  <si>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</si>
  <si>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</si>
  <si>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</si>
  <si>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</si>
  <si>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</si>
  <si>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</si>
  <si>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</si>
  <si>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</si>
  <si>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</si>
  <si>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</si>
  <si>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</si>
  <si>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</si>
  <si>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</si>
  <si>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</si>
  <si>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</si>
  <si>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</si>
  <si>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</si>
  <si>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</si>
  <si>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</si>
  <si>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</si>
  <si>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</si>
  <si>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</si>
  <si>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</si>
  <si>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</si>
  <si>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</si>
  <si>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</si>
  <si>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</si>
  <si>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</si>
  <si>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</si>
  <si>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</si>
  <si>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</si>
  <si>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</si>
  <si>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</si>
  <si>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</si>
  <si>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</si>
  <si>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</si>
  <si>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</si>
  <si>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</si>
  <si>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</si>
  <si>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</si>
  <si>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</si>
  <si>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</si>
  <si>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</si>
  <si>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</si>
  <si>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</si>
  <si>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</si>
  <si>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</si>
  <si>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</si>
  <si>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</si>
  <si>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</si>
  <si>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</si>
  <si>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</si>
  <si>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</si>
  <si>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</si>
  <si>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</si>
  <si>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</si>
  <si>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</si>
  <si>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</si>
  <si>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</si>
  <si>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</si>
  <si>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</si>
  <si>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</si>
  <si>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</si>
  <si>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</si>
  <si>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</si>
  <si>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</si>
  <si>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</si>
  <si>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</si>
  <si>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</si>
  <si>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</si>
  <si>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</si>
  <si>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</si>
  <si>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</si>
  <si>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</si>
  <si>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</si>
  <si>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</si>
  <si>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</si>
  <si>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</si>
  <si>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</si>
  <si>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</si>
  <si>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</si>
  <si>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</si>
  <si>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</si>
  <si>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</si>
  <si>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</si>
  <si>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</si>
  <si>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</si>
  <si>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</si>
  <si>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</si>
  <si>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</si>
  <si>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</si>
  <si>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</si>
  <si>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</si>
  <si>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</si>
  <si>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</si>
  <si>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</si>
  <si>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</si>
  <si>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</si>
  <si>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</si>
  <si>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</si>
  <si>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</si>
  <si>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</si>
  <si>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</si>
  <si>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</si>
  <si>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</si>
  <si>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</si>
  <si>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</si>
  <si>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</si>
  <si>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</si>
  <si>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</si>
  <si>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</si>
  <si>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</si>
  <si>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</si>
  <si>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</si>
  <si>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</si>
  <si>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</si>
  <si>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</si>
  <si>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</si>
  <si>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</si>
  <si>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</si>
  <si>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</si>
  <si>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</si>
  <si>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</si>
  <si>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</si>
  <si>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</si>
  <si>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</si>
  <si>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</si>
  <si>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</si>
  <si>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</si>
  <si>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</si>
  <si>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</si>
  <si>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</si>
  <si>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</si>
  <si>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</si>
  <si>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</si>
  <si>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</si>
  <si>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</si>
  <si>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</si>
  <si>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</si>
  <si>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</si>
  <si>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Придніпровський районний суд м.Черкаси</t>
  </si>
  <si>
    <t>18001.м. Черкаси.вул. Гоголя 316</t>
  </si>
  <si>
    <t>Доручення судів України / іноземних судів</t>
  </si>
  <si>
    <t xml:space="preserve">Розглянуто справ судом присяжних </t>
  </si>
  <si>
    <t>В.В. Угорчук</t>
  </si>
  <si>
    <t>О.А. Кошова</t>
  </si>
  <si>
    <t>(0472) 37-30-76</t>
  </si>
  <si>
    <t>inbox@pp.ck.court.gov.ua</t>
  </si>
  <si>
    <t>6 липня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</si>
</sst>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&amp;L2F84293D&amp;C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301</v>
      </c>
      <c r="F6" s="90">
        <v>157</v>
      </c>
      <c r="G6" s="90">
        <v>5</v>
      </c>
      <c r="H6" s="90">
        <v>126</v>
      </c>
      <c r="I6" s="90" t="s">
        <v>180</v>
      </c>
      <c r="J6" s="90">
        <v>175</v>
      </c>
      <c r="K6" s="91">
        <v>54</v>
      </c>
      <c r="L6" s="101">
        <f>E6-F6</f>
        <v>144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2066</v>
      </c>
      <c r="F7" s="90">
        <v>2030</v>
      </c>
      <c r="G7" s="90">
        <v>7</v>
      </c>
      <c r="H7" s="90">
        <v>2003</v>
      </c>
      <c r="I7" s="90">
        <v>1432</v>
      </c>
      <c r="J7" s="90">
        <v>63</v>
      </c>
      <c r="K7" s="91"/>
      <c r="L7" s="101">
        <f>E7-F7</f>
        <v>36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351</v>
      </c>
      <c r="F9" s="90">
        <v>318</v>
      </c>
      <c r="G9" s="90">
        <v>6</v>
      </c>
      <c r="H9" s="90">
        <v>314</v>
      </c>
      <c r="I9" s="90">
        <v>175</v>
      </c>
      <c r="J9" s="90">
        <v>37</v>
      </c>
      <c r="K9" s="91">
        <v>3</v>
      </c>
      <c r="L9" s="101">
        <f>E9-F9</f>
        <v>33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12</v>
      </c>
      <c r="F10" s="90">
        <v>9</v>
      </c>
      <c r="G10" s="90">
        <v>3</v>
      </c>
      <c r="H10" s="90">
        <v>3</v>
      </c>
      <c r="I10" s="90"/>
      <c r="J10" s="90">
        <v>9</v>
      </c>
      <c r="K10" s="91">
        <v>2</v>
      </c>
      <c r="L10" s="101">
        <f>E10-F10</f>
        <v>3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7</v>
      </c>
      <c r="F12" s="90">
        <v>1</v>
      </c>
      <c r="G12" s="90">
        <v>1</v>
      </c>
      <c r="H12" s="90">
        <v>1</v>
      </c>
      <c r="I12" s="90"/>
      <c r="J12" s="90">
        <v>6</v>
      </c>
      <c r="K12" s="91">
        <v>3</v>
      </c>
      <c r="L12" s="101">
        <f>E12-F12</f>
        <v>6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2737</v>
      </c>
      <c r="F14" s="105">
        <f>SUM(F6:F13)</f>
        <v>2515</v>
      </c>
      <c r="G14" s="105">
        <f>SUM(G6:G13)</f>
        <v>22</v>
      </c>
      <c r="H14" s="105">
        <f>SUM(H6:H13)</f>
        <v>2447</v>
      </c>
      <c r="I14" s="105">
        <f>SUM(I6:I13)</f>
        <v>1607</v>
      </c>
      <c r="J14" s="105">
        <f>SUM(J6:J13)</f>
        <v>290</v>
      </c>
      <c r="K14" s="105">
        <f>SUM(K6:K13)</f>
        <v>62</v>
      </c>
      <c r="L14" s="101">
        <f>E14-F14</f>
        <v>222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160</v>
      </c>
      <c r="F15" s="92">
        <v>150</v>
      </c>
      <c r="G15" s="92"/>
      <c r="H15" s="92">
        <v>133</v>
      </c>
      <c r="I15" s="92">
        <v>96</v>
      </c>
      <c r="J15" s="92">
        <v>27</v>
      </c>
      <c r="K15" s="91"/>
      <c r="L15" s="101">
        <f>E15-F15</f>
        <v>10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209</v>
      </c>
      <c r="F16" s="92">
        <v>103</v>
      </c>
      <c r="G16" s="92">
        <v>3</v>
      </c>
      <c r="H16" s="92">
        <v>163</v>
      </c>
      <c r="I16" s="92">
        <v>136</v>
      </c>
      <c r="J16" s="92">
        <v>46</v>
      </c>
      <c r="K16" s="91">
        <v>2</v>
      </c>
      <c r="L16" s="101">
        <f>E16-F16</f>
        <v>106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2</v>
      </c>
      <c r="F17" s="92">
        <v>2</v>
      </c>
      <c r="G17" s="92"/>
      <c r="H17" s="92">
        <v>1</v>
      </c>
      <c r="I17" s="92"/>
      <c r="J17" s="92">
        <v>1</v>
      </c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23</v>
      </c>
      <c r="F18" s="91">
        <v>19</v>
      </c>
      <c r="G18" s="91"/>
      <c r="H18" s="91">
        <v>17</v>
      </c>
      <c r="I18" s="91">
        <v>7</v>
      </c>
      <c r="J18" s="91">
        <v>6</v>
      </c>
      <c r="K18" s="91"/>
      <c r="L18" s="101">
        <f>E18-F18</f>
        <v>4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299</v>
      </c>
      <c r="F22" s="91">
        <v>188</v>
      </c>
      <c r="G22" s="91">
        <v>3</v>
      </c>
      <c r="H22" s="91">
        <v>219</v>
      </c>
      <c r="I22" s="91">
        <v>143</v>
      </c>
      <c r="J22" s="91">
        <v>80</v>
      </c>
      <c r="K22" s="91">
        <v>2</v>
      </c>
      <c r="L22" s="101">
        <f>E22-F22</f>
        <v>111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301</v>
      </c>
      <c r="F23" s="91">
        <v>268</v>
      </c>
      <c r="G23" s="91"/>
      <c r="H23" s="91">
        <v>233</v>
      </c>
      <c r="I23" s="91">
        <v>149</v>
      </c>
      <c r="J23" s="91">
        <v>68</v>
      </c>
      <c r="K23" s="91"/>
      <c r="L23" s="101">
        <f>E23-F23</f>
        <v>33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7</v>
      </c>
      <c r="F24" s="91">
        <v>7</v>
      </c>
      <c r="G24" s="91"/>
      <c r="H24" s="91">
        <v>7</v>
      </c>
      <c r="I24" s="91">
        <v>4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1215</v>
      </c>
      <c r="F25" s="91">
        <v>1064</v>
      </c>
      <c r="G25" s="91">
        <v>1</v>
      </c>
      <c r="H25" s="91">
        <v>1008</v>
      </c>
      <c r="I25" s="91">
        <v>885</v>
      </c>
      <c r="J25" s="91">
        <v>207</v>
      </c>
      <c r="K25" s="91"/>
      <c r="L25" s="101">
        <f>E25-F25</f>
        <v>151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1316</v>
      </c>
      <c r="F26" s="91">
        <v>902</v>
      </c>
      <c r="G26" s="91">
        <v>12</v>
      </c>
      <c r="H26" s="91">
        <v>922</v>
      </c>
      <c r="I26" s="91">
        <v>711</v>
      </c>
      <c r="J26" s="91">
        <v>394</v>
      </c>
      <c r="K26" s="91">
        <v>40</v>
      </c>
      <c r="L26" s="101">
        <f>E26-F26</f>
        <v>414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90</v>
      </c>
      <c r="F27" s="91">
        <v>87</v>
      </c>
      <c r="G27" s="91"/>
      <c r="H27" s="91">
        <v>82</v>
      </c>
      <c r="I27" s="91">
        <v>65</v>
      </c>
      <c r="J27" s="91">
        <v>8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80</v>
      </c>
      <c r="F28" s="91">
        <v>65</v>
      </c>
      <c r="G28" s="91"/>
      <c r="H28" s="91">
        <v>55</v>
      </c>
      <c r="I28" s="91">
        <v>50</v>
      </c>
      <c r="J28" s="91">
        <v>25</v>
      </c>
      <c r="K28" s="91"/>
      <c r="L28" s="101">
        <f>E28-F28</f>
        <v>15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23</v>
      </c>
      <c r="F29" s="91">
        <v>19</v>
      </c>
      <c r="G29" s="91"/>
      <c r="H29" s="91">
        <v>18</v>
      </c>
      <c r="I29" s="91">
        <v>7</v>
      </c>
      <c r="J29" s="91">
        <v>5</v>
      </c>
      <c r="K29" s="91"/>
      <c r="L29" s="101">
        <f>E29-F29</f>
        <v>4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7</v>
      </c>
      <c r="F30" s="91">
        <v>5</v>
      </c>
      <c r="G30" s="91"/>
      <c r="H30" s="91">
        <v>3</v>
      </c>
      <c r="I30" s="91">
        <v>2</v>
      </c>
      <c r="J30" s="91">
        <v>4</v>
      </c>
      <c r="K30" s="91">
        <v>1</v>
      </c>
      <c r="L30" s="101">
        <f>E30-F30</f>
        <v>2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59</v>
      </c>
      <c r="F32" s="91">
        <v>41</v>
      </c>
      <c r="G32" s="91">
        <v>1</v>
      </c>
      <c r="H32" s="91">
        <v>46</v>
      </c>
      <c r="I32" s="91">
        <v>24</v>
      </c>
      <c r="J32" s="91">
        <v>13</v>
      </c>
      <c r="K32" s="91"/>
      <c r="L32" s="101">
        <f>E32-F32</f>
        <v>18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136</v>
      </c>
      <c r="F33" s="91">
        <v>122</v>
      </c>
      <c r="G33" s="91"/>
      <c r="H33" s="91">
        <v>105</v>
      </c>
      <c r="I33" s="91">
        <v>65</v>
      </c>
      <c r="J33" s="91">
        <v>31</v>
      </c>
      <c r="K33" s="91">
        <v>2</v>
      </c>
      <c r="L33" s="101">
        <f>E33-F33</f>
        <v>14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2</v>
      </c>
      <c r="G35" s="91"/>
      <c r="H35" s="91">
        <v>1</v>
      </c>
      <c r="I35" s="91">
        <v>1</v>
      </c>
      <c r="J35" s="91">
        <v>1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2286</v>
      </c>
      <c r="F37" s="91">
        <v>1765</v>
      </c>
      <c r="G37" s="91">
        <v>14</v>
      </c>
      <c r="H37" s="91">
        <v>1530</v>
      </c>
      <c r="I37" s="91">
        <v>1013</v>
      </c>
      <c r="J37" s="91">
        <v>756</v>
      </c>
      <c r="K37" s="91">
        <v>43</v>
      </c>
      <c r="L37" s="101">
        <f>E37-F37</f>
        <v>521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1594</v>
      </c>
      <c r="F38" s="91">
        <v>1360</v>
      </c>
      <c r="G38" s="91"/>
      <c r="H38" s="91">
        <v>1304</v>
      </c>
      <c r="I38" s="91" t="s">
        <v>180</v>
      </c>
      <c r="J38" s="91">
        <v>290</v>
      </c>
      <c r="K38" s="91"/>
      <c r="L38" s="101">
        <f>E38-F38</f>
        <v>234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21</v>
      </c>
      <c r="F39" s="91">
        <v>21</v>
      </c>
      <c r="G39" s="91"/>
      <c r="H39" s="91">
        <v>21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21</v>
      </c>
      <c r="F40" s="91">
        <v>17</v>
      </c>
      <c r="G40" s="91"/>
      <c r="H40" s="91">
        <v>20</v>
      </c>
      <c r="I40" s="91">
        <v>17</v>
      </c>
      <c r="J40" s="91">
        <v>1</v>
      </c>
      <c r="K40" s="91"/>
      <c r="L40" s="101">
        <f>E40-F40</f>
        <v>4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1615</v>
      </c>
      <c r="F41" s="91">
        <f aca="true" t="shared" si="0" ref="F41:K41">F38+F40</f>
        <v>1377</v>
      </c>
      <c r="G41" s="91">
        <f t="shared" si="0"/>
        <v>0</v>
      </c>
      <c r="H41" s="91">
        <f t="shared" si="0"/>
        <v>1324</v>
      </c>
      <c r="I41" s="91">
        <f>I40</f>
        <v>17</v>
      </c>
      <c r="J41" s="91">
        <f t="shared" si="0"/>
        <v>291</v>
      </c>
      <c r="K41" s="91">
        <f t="shared" si="0"/>
        <v>0</v>
      </c>
      <c r="L41" s="101">
        <f>E41-F41</f>
        <v>238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6937</v>
      </c>
      <c r="F42" s="91">
        <f aca="true" t="shared" si="1" ref="F42:K42">F14+F22+F37+F41</f>
        <v>5845</v>
      </c>
      <c r="G42" s="91">
        <f t="shared" si="1"/>
        <v>39</v>
      </c>
      <c r="H42" s="91">
        <f t="shared" si="1"/>
        <v>5520</v>
      </c>
      <c r="I42" s="91">
        <f t="shared" si="1"/>
        <v>2780</v>
      </c>
      <c r="J42" s="91">
        <f t="shared" si="1"/>
        <v>1417</v>
      </c>
      <c r="K42" s="91">
        <f t="shared" si="1"/>
        <v>107</v>
      </c>
      <c r="L42" s="101">
        <f>E42-F42</f>
        <v>1092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&amp;L2F84293D&amp;CФорма № 1-мзс, Підрозділ: Придніпровський районний суд м.Черкаси,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25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20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156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23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26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28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14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21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35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6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94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4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39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116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474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11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8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7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5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1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12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5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5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157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29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29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1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34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7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&amp;L2F84293D&amp;CФорма № 1-мзс, Підрозділ: Придніпровський районний суд м.Черкаси,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126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97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2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16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6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48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854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19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2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77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25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217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82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58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49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291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1508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778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90099485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18058110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8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6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534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46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2394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38359318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632055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2364</v>
      </c>
      <c r="F58" s="96">
        <v>69</v>
      </c>
      <c r="G58" s="96">
        <v>11</v>
      </c>
      <c r="H58" s="96">
        <v>3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197</v>
      </c>
      <c r="F59" s="96">
        <v>22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1156</v>
      </c>
      <c r="F60" s="96">
        <v>352</v>
      </c>
      <c r="G60" s="96">
        <v>14</v>
      </c>
      <c r="H60" s="96">
        <v>5</v>
      </c>
      <c r="I60" s="96">
        <v>3</v>
      </c>
    </row>
    <row r="61" spans="1:9" ht="13.5" customHeight="1">
      <c r="A61" s="180" t="s">
        <v>115</v>
      </c>
      <c r="B61" s="180"/>
      <c r="C61" s="180"/>
      <c r="D61" s="180"/>
      <c r="E61" s="96">
        <v>1279</v>
      </c>
      <c r="F61" s="96">
        <v>45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&amp;L2F84293D&amp;CФорма № 1-мзс, Підрозділ: Придніпровський районний суд м.Черкаси,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0.07551164431898377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0.21379310344827587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0.025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0.056878306878306875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0.9443969204448246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460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578.0833333333334</v>
      </c>
    </row>
    <row r="11" spans="1:4" ht="16.5" customHeight="1">
      <c r="A11" s="191" t="s">
        <v>65</v>
      </c>
      <c r="B11" s="193"/>
      <c r="C11" s="14">
        <v>9</v>
      </c>
      <c r="D11" s="94">
        <v>37</v>
      </c>
    </row>
    <row r="12" spans="1:4" ht="16.5" customHeight="1">
      <c r="A12" s="295" t="s">
        <v>110</v>
      </c>
      <c r="B12" s="295"/>
      <c r="C12" s="14">
        <v>10</v>
      </c>
      <c r="D12" s="94">
        <v>15</v>
      </c>
    </row>
    <row r="13" spans="1:4" ht="16.5" customHeight="1">
      <c r="A13" s="295" t="s">
        <v>31</v>
      </c>
      <c r="B13" s="295"/>
      <c r="C13" s="14">
        <v>11</v>
      </c>
      <c r="D13" s="94">
        <v>43</v>
      </c>
    </row>
    <row r="14" spans="1:4" ht="16.5" customHeight="1">
      <c r="A14" s="295" t="s">
        <v>111</v>
      </c>
      <c r="B14" s="295"/>
      <c r="C14" s="14">
        <v>12</v>
      </c>
      <c r="D14" s="94">
        <v>75</v>
      </c>
    </row>
    <row r="15" spans="1:4" ht="16.5" customHeight="1">
      <c r="A15" s="295" t="s">
        <v>115</v>
      </c>
      <c r="B15" s="295"/>
      <c r="C15" s="14">
        <v>13</v>
      </c>
      <c r="D15" s="94">
        <v>31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&amp;L2F84293D&amp;CФорма № 1-мзс, Підрозділ: Придніпровський районний суд м.Черкаси,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2019-02-18T14:28:06Z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1-мзс_00711_2.2018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2F84293D</vt:lpwstr>
  </property>
  <property fmtid="{D5CDD505-2E9C-101B-9397-08002B2CF9AE}" pid="9" name="Підрозділ">
    <vt:lpwstr>Придніпровський районний суд м.Черкаси</vt:lpwstr>
  </property>
  <property fmtid="{D5CDD505-2E9C-101B-9397-08002B2CF9AE}" pid="10" name="ПідрозділDBID">
    <vt:i4>0</vt:i4>
  </property>
  <property fmtid="{D5CDD505-2E9C-101B-9397-08002B2CF9AE}" pid="11" name="ПідрозділID">
    <vt:i4>963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