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<sst xmlns="http://schemas.openxmlformats.org/spreadsheetml/2006/main" count="268" uniqueCount="200">
  <si>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</si>
  <si>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</si>
  <si>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</si>
  <si>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</si>
  <si>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</si>
  <si>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</si>
  <si>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</si>
  <si>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</si>
  <si>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</si>
  <si>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</si>
  <si>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</si>
  <si>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</si>
  <si>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</si>
  <si>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</si>
  <si>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</si>
  <si>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</si>
  <si>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</si>
  <si>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</si>
  <si>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</si>
  <si>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</si>
  <si>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</si>
  <si>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</si>
  <si>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</si>
  <si>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</si>
  <si>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</si>
  <si>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</si>
  <si>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</si>
  <si>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</si>
  <si>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</si>
  <si>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</si>
  <si>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</si>
  <si>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</si>
  <si>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</si>
  <si>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</si>
  <si>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</si>
  <si>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</si>
  <si>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</si>
  <si>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</si>
  <si>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</si>
  <si>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</si>
  <si>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</si>
  <si>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</si>
  <si>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</si>
  <si>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</si>
  <si>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</si>
  <si>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</si>
  <si>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</si>
  <si>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</si>
  <si>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</si>
  <si>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</si>
  <si>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</si>
  <si>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</si>
  <si>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</si>
  <si>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</si>
  <si>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</si>
  <si>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</si>
  <si>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</si>
  <si>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</si>
  <si>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</si>
  <si>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</si>
  <si>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</si>
  <si>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</si>
  <si>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</si>
  <si>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</si>
  <si>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</si>
  <si>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</si>
  <si>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</si>
  <si>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</si>
  <si>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</si>
  <si>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</si>
  <si>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</si>
  <si>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</si>
  <si>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</si>
  <si>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</si>
  <si>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</si>
  <si>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</si>
  <si>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</si>
  <si>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</si>
  <si>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</si>
  <si>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</si>
  <si>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</si>
  <si>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</si>
  <si>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</si>
  <si>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</si>
  <si>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</si>
  <si>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</si>
  <si>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</si>
  <si>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</si>
  <si>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</si>
  <si>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</si>
  <si>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</si>
  <si>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</si>
  <si>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</si>
  <si>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</si>
  <si>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</si>
  <si>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</si>
  <si>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</si>
  <si>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</si>
  <si>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</si>
  <si>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</si>
  <si>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</si>
  <si>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</si>
  <si>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</si>
  <si>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</si>
  <si>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</si>
  <si>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</si>
  <si>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</si>
  <si>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</si>
  <si>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</si>
  <si>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</si>
  <si>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</si>
  <si>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</si>
  <si>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</si>
  <si>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</si>
  <si>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</si>
  <si>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</si>
  <si>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</si>
  <si>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</si>
  <si>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</si>
  <si>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</si>
  <si>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</si>
  <si>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</si>
  <si>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</si>
  <si>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</si>
  <si>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</si>
  <si>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</si>
  <si>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</si>
  <si>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</si>
  <si>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</si>
  <si>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</si>
  <si>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</si>
  <si>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</si>
  <si>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</si>
  <si>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</si>
  <si>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</si>
  <si>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</si>
  <si>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</si>
  <si>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</si>
  <si>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</si>
  <si>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</si>
  <si>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</si>
  <si>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</si>
  <si>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</si>
  <si>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</si>
  <si>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</si>
  <si>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</si>
  <si>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</si>
  <si>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</si>
  <si>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</si>
  <si>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</si>
  <si>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</si>
  <si>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</si>
  <si>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</si>
  <si>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</si>
  <si>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</si>
  <si>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</si>
  <si>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</si>
  <si>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</si>
  <si>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</si>
  <si>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</si>
  <si>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</si>
  <si>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</si>
  <si>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</si>
  <si>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</si>
  <si>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</si>
  <si>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</si>
  <si>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</si>
  <si>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</si>
  <si>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</si>
  <si>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</si>
  <si>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</si>
  <si>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</si>
  <si>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</si>
  <si>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</si>
  <si>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</si>
  <si>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</si>
  <si>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</si>
  <si>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</si>
  <si>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</si>
  <si>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</si>
  <si>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</si>
  <si>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</si>
  <si>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</si>
  <si>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</si>
  <si>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</si>
  <si>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</si>
  <si>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</si>
  <si>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</si>
  <si>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</si>
  <si>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</si>
  <si>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</si>
  <si>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Придніпровський районний суд м.Черкаси</t>
  </si>
  <si>
    <t>18001.м. Черкаси.вул. Гоголя 316</t>
  </si>
  <si>
    <t>Доручення судів України / іноземних судів</t>
  </si>
  <si>
    <t xml:space="preserve">Розглянуто справ судом присяжних </t>
  </si>
  <si>
    <t>Л.В. Дзюман</t>
  </si>
  <si>
    <t>І.М. Котолуп</t>
  </si>
  <si>
    <t>(0472) 37-30-76</t>
  </si>
  <si>
    <t>inbox@pp.ck.court.gov.ua</t>
  </si>
  <si>
    <t>10 січня 2019 року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</si>
</sst>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&amp;LB6893780&amp;C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442</v>
      </c>
      <c r="F6" s="90">
        <v>299</v>
      </c>
      <c r="G6" s="90">
        <v>17</v>
      </c>
      <c r="H6" s="90">
        <v>255</v>
      </c>
      <c r="I6" s="90" t="s">
        <v>180</v>
      </c>
      <c r="J6" s="90">
        <v>187</v>
      </c>
      <c r="K6" s="91">
        <v>47</v>
      </c>
      <c r="L6" s="101">
        <f>E6-F6</f>
        <v>143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4420</v>
      </c>
      <c r="F7" s="90">
        <v>4384</v>
      </c>
      <c r="G7" s="90">
        <v>7</v>
      </c>
      <c r="H7" s="90">
        <v>4389</v>
      </c>
      <c r="I7" s="90">
        <v>3241</v>
      </c>
      <c r="J7" s="90">
        <v>31</v>
      </c>
      <c r="K7" s="91"/>
      <c r="L7" s="101">
        <f>E7-F7</f>
        <v>36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4</v>
      </c>
      <c r="F8" s="90">
        <v>4</v>
      </c>
      <c r="G8" s="90"/>
      <c r="H8" s="90">
        <v>4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763</v>
      </c>
      <c r="F9" s="90">
        <v>730</v>
      </c>
      <c r="G9" s="90">
        <v>8</v>
      </c>
      <c r="H9" s="90">
        <v>715</v>
      </c>
      <c r="I9" s="90">
        <v>391</v>
      </c>
      <c r="J9" s="90">
        <v>48</v>
      </c>
      <c r="K9" s="91"/>
      <c r="L9" s="101">
        <f>E9-F9</f>
        <v>33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16</v>
      </c>
      <c r="F10" s="90">
        <v>12</v>
      </c>
      <c r="G10" s="90">
        <v>4</v>
      </c>
      <c r="H10" s="90">
        <v>9</v>
      </c>
      <c r="I10" s="90"/>
      <c r="J10" s="90">
        <v>7</v>
      </c>
      <c r="K10" s="91"/>
      <c r="L10" s="101">
        <f>E10-F10</f>
        <v>4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8</v>
      </c>
      <c r="F12" s="90">
        <v>2</v>
      </c>
      <c r="G12" s="90">
        <v>1</v>
      </c>
      <c r="H12" s="90">
        <v>1</v>
      </c>
      <c r="I12" s="90"/>
      <c r="J12" s="90">
        <v>7</v>
      </c>
      <c r="K12" s="91">
        <v>3</v>
      </c>
      <c r="L12" s="101">
        <f>E12-F12</f>
        <v>6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5653</v>
      </c>
      <c r="F14" s="105">
        <f>SUM(F6:F13)</f>
        <v>5431</v>
      </c>
      <c r="G14" s="105">
        <f>SUM(G6:G13)</f>
        <v>37</v>
      </c>
      <c r="H14" s="105">
        <f>SUM(H6:H13)</f>
        <v>5373</v>
      </c>
      <c r="I14" s="105">
        <f>SUM(I6:I13)</f>
        <v>3633</v>
      </c>
      <c r="J14" s="105">
        <f>SUM(J6:J13)</f>
        <v>280</v>
      </c>
      <c r="K14" s="105">
        <f>SUM(K6:K13)</f>
        <v>50</v>
      </c>
      <c r="L14" s="101">
        <f>E14-F14</f>
        <v>222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329</v>
      </c>
      <c r="F15" s="92">
        <v>320</v>
      </c>
      <c r="G15" s="92"/>
      <c r="H15" s="92">
        <v>307</v>
      </c>
      <c r="I15" s="92">
        <v>196</v>
      </c>
      <c r="J15" s="92">
        <v>22</v>
      </c>
      <c r="K15" s="91"/>
      <c r="L15" s="101">
        <f>E15-F15</f>
        <v>9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360</v>
      </c>
      <c r="F16" s="92">
        <v>253</v>
      </c>
      <c r="G16" s="92">
        <v>5</v>
      </c>
      <c r="H16" s="92">
        <v>333</v>
      </c>
      <c r="I16" s="92">
        <v>290</v>
      </c>
      <c r="J16" s="92">
        <v>27</v>
      </c>
      <c r="K16" s="91">
        <v>2</v>
      </c>
      <c r="L16" s="101">
        <f>E16-F16</f>
        <v>107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5</v>
      </c>
      <c r="F17" s="92">
        <v>5</v>
      </c>
      <c r="G17" s="92"/>
      <c r="H17" s="92">
        <v>5</v>
      </c>
      <c r="I17" s="92">
        <v>3</v>
      </c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39</v>
      </c>
      <c r="F18" s="91">
        <v>35</v>
      </c>
      <c r="G18" s="91"/>
      <c r="H18" s="91">
        <v>36</v>
      </c>
      <c r="I18" s="91">
        <v>13</v>
      </c>
      <c r="J18" s="91">
        <v>3</v>
      </c>
      <c r="K18" s="91"/>
      <c r="L18" s="101">
        <f>E18-F18</f>
        <v>4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1</v>
      </c>
      <c r="F19" s="91">
        <v>1</v>
      </c>
      <c r="G19" s="91"/>
      <c r="H19" s="91">
        <v>1</v>
      </c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538</v>
      </c>
      <c r="F22" s="91">
        <v>425</v>
      </c>
      <c r="G22" s="91">
        <v>5</v>
      </c>
      <c r="H22" s="91">
        <v>486</v>
      </c>
      <c r="I22" s="91">
        <v>306</v>
      </c>
      <c r="J22" s="91">
        <v>52</v>
      </c>
      <c r="K22" s="91">
        <v>2</v>
      </c>
      <c r="L22" s="101">
        <f>E22-F22</f>
        <v>113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688</v>
      </c>
      <c r="F23" s="91">
        <v>655</v>
      </c>
      <c r="G23" s="91"/>
      <c r="H23" s="91">
        <v>644</v>
      </c>
      <c r="I23" s="91">
        <v>420</v>
      </c>
      <c r="J23" s="91">
        <v>44</v>
      </c>
      <c r="K23" s="91"/>
      <c r="L23" s="101">
        <f>E23-F23</f>
        <v>33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15</v>
      </c>
      <c r="F24" s="91">
        <v>15</v>
      </c>
      <c r="G24" s="91"/>
      <c r="H24" s="91">
        <v>15</v>
      </c>
      <c r="I24" s="91">
        <v>7</v>
      </c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2507</v>
      </c>
      <c r="F25" s="91">
        <v>2357</v>
      </c>
      <c r="G25" s="91">
        <v>3</v>
      </c>
      <c r="H25" s="91">
        <v>2270</v>
      </c>
      <c r="I25" s="91">
        <v>2023</v>
      </c>
      <c r="J25" s="91">
        <v>237</v>
      </c>
      <c r="K25" s="91"/>
      <c r="L25" s="101">
        <f>E25-F25</f>
        <v>150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2483</v>
      </c>
      <c r="F26" s="91">
        <v>2070</v>
      </c>
      <c r="G26" s="91">
        <v>28</v>
      </c>
      <c r="H26" s="91">
        <v>1954</v>
      </c>
      <c r="I26" s="91">
        <v>1546</v>
      </c>
      <c r="J26" s="91">
        <v>529</v>
      </c>
      <c r="K26" s="91">
        <v>16</v>
      </c>
      <c r="L26" s="101">
        <f>E26-F26</f>
        <v>413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184</v>
      </c>
      <c r="F27" s="91">
        <v>181</v>
      </c>
      <c r="G27" s="91">
        <v>1</v>
      </c>
      <c r="H27" s="91">
        <v>181</v>
      </c>
      <c r="I27" s="91">
        <v>150</v>
      </c>
      <c r="J27" s="91">
        <v>3</v>
      </c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165</v>
      </c>
      <c r="F28" s="91">
        <v>150</v>
      </c>
      <c r="G28" s="91">
        <v>1</v>
      </c>
      <c r="H28" s="91">
        <v>133</v>
      </c>
      <c r="I28" s="91">
        <v>123</v>
      </c>
      <c r="J28" s="91">
        <v>32</v>
      </c>
      <c r="K28" s="91"/>
      <c r="L28" s="101">
        <f>E28-F28</f>
        <v>15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44</v>
      </c>
      <c r="F29" s="91">
        <v>40</v>
      </c>
      <c r="G29" s="91"/>
      <c r="H29" s="91">
        <v>38</v>
      </c>
      <c r="I29" s="91">
        <v>17</v>
      </c>
      <c r="J29" s="91">
        <v>6</v>
      </c>
      <c r="K29" s="91"/>
      <c r="L29" s="101">
        <f>E29-F29</f>
        <v>4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12</v>
      </c>
      <c r="F30" s="91">
        <v>10</v>
      </c>
      <c r="G30" s="91"/>
      <c r="H30" s="91">
        <v>9</v>
      </c>
      <c r="I30" s="91">
        <v>2</v>
      </c>
      <c r="J30" s="91">
        <v>3</v>
      </c>
      <c r="K30" s="91"/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102</v>
      </c>
      <c r="F32" s="91">
        <v>84</v>
      </c>
      <c r="G32" s="91">
        <v>2</v>
      </c>
      <c r="H32" s="91">
        <v>81</v>
      </c>
      <c r="I32" s="91">
        <v>40</v>
      </c>
      <c r="J32" s="91">
        <v>21</v>
      </c>
      <c r="K32" s="91">
        <v>1</v>
      </c>
      <c r="L32" s="101">
        <f>E32-F32</f>
        <v>18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285</v>
      </c>
      <c r="F33" s="91">
        <v>271</v>
      </c>
      <c r="G33" s="91"/>
      <c r="H33" s="91">
        <v>256</v>
      </c>
      <c r="I33" s="91">
        <v>151</v>
      </c>
      <c r="J33" s="91">
        <v>29</v>
      </c>
      <c r="K33" s="91"/>
      <c r="L33" s="101">
        <f>E33-F33</f>
        <v>14</v>
      </c>
    </row>
    <row r="34" spans="1:12" ht="39" customHeight="1">
      <c r="A34" s="165"/>
      <c r="B34" s="152" t="s">
        <v>151</v>
      </c>
      <c r="C34" s="153"/>
      <c r="D34" s="43">
        <v>29</v>
      </c>
      <c r="E34" s="91">
        <v>2</v>
      </c>
      <c r="F34" s="91">
        <v>2</v>
      </c>
      <c r="G34" s="91"/>
      <c r="H34" s="91"/>
      <c r="I34" s="91"/>
      <c r="J34" s="91">
        <v>2</v>
      </c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15</v>
      </c>
      <c r="F35" s="91">
        <v>15</v>
      </c>
      <c r="G35" s="91"/>
      <c r="H35" s="91">
        <v>10</v>
      </c>
      <c r="I35" s="91">
        <v>2</v>
      </c>
      <c r="J35" s="91">
        <v>5</v>
      </c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4330</v>
      </c>
      <c r="F37" s="91">
        <v>3813</v>
      </c>
      <c r="G37" s="91">
        <v>33</v>
      </c>
      <c r="H37" s="91">
        <v>3418</v>
      </c>
      <c r="I37" s="91">
        <v>2308</v>
      </c>
      <c r="J37" s="91">
        <v>912</v>
      </c>
      <c r="K37" s="91">
        <v>17</v>
      </c>
      <c r="L37" s="101">
        <f>E37-F37</f>
        <v>517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2738</v>
      </c>
      <c r="F38" s="91">
        <v>2506</v>
      </c>
      <c r="G38" s="91">
        <v>2</v>
      </c>
      <c r="H38" s="91">
        <v>2522</v>
      </c>
      <c r="I38" s="91" t="s">
        <v>180</v>
      </c>
      <c r="J38" s="91">
        <v>216</v>
      </c>
      <c r="K38" s="91">
        <v>1</v>
      </c>
      <c r="L38" s="101">
        <f>E38-F38</f>
        <v>232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31</v>
      </c>
      <c r="F39" s="91">
        <v>31</v>
      </c>
      <c r="G39" s="91"/>
      <c r="H39" s="91">
        <v>27</v>
      </c>
      <c r="I39" s="91" t="s">
        <v>180</v>
      </c>
      <c r="J39" s="91">
        <v>4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29</v>
      </c>
      <c r="F40" s="91">
        <v>25</v>
      </c>
      <c r="G40" s="91"/>
      <c r="H40" s="91">
        <v>28</v>
      </c>
      <c r="I40" s="91">
        <v>25</v>
      </c>
      <c r="J40" s="91">
        <v>1</v>
      </c>
      <c r="K40" s="91"/>
      <c r="L40" s="101">
        <f>E40-F40</f>
        <v>4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2767</v>
      </c>
      <c r="F41" s="91">
        <f aca="true" t="shared" si="0" ref="F41:K41">F38+F40</f>
        <v>2531</v>
      </c>
      <c r="G41" s="91">
        <f t="shared" si="0"/>
        <v>2</v>
      </c>
      <c r="H41" s="91">
        <f t="shared" si="0"/>
        <v>2550</v>
      </c>
      <c r="I41" s="91">
        <f>I40</f>
        <v>25</v>
      </c>
      <c r="J41" s="91">
        <f t="shared" si="0"/>
        <v>217</v>
      </c>
      <c r="K41" s="91">
        <f t="shared" si="0"/>
        <v>1</v>
      </c>
      <c r="L41" s="101">
        <f>E41-F41</f>
        <v>236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13288</v>
      </c>
      <c r="F42" s="91">
        <f aca="true" t="shared" si="1" ref="F42:K42">F14+F22+F37+F41</f>
        <v>12200</v>
      </c>
      <c r="G42" s="91">
        <f t="shared" si="1"/>
        <v>77</v>
      </c>
      <c r="H42" s="91">
        <f t="shared" si="1"/>
        <v>11827</v>
      </c>
      <c r="I42" s="91">
        <f t="shared" si="1"/>
        <v>6272</v>
      </c>
      <c r="J42" s="91">
        <f t="shared" si="1"/>
        <v>1461</v>
      </c>
      <c r="K42" s="91">
        <f t="shared" si="1"/>
        <v>70</v>
      </c>
      <c r="L42" s="101">
        <f>E42-F42</f>
        <v>1088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&amp;LB6893780&amp;CФорма № 1-мзс, Підрозділ: Придніпровський районний суд м.Черкаси,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28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25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166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1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65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32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35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15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29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45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197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8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10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71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233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1010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51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27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13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2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9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2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2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2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213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65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65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1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52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5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&amp;LB6893780&amp;CФорма № 1-мзс, Підрозділ: Придніпровський районний суд м.Черкаси,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255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196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9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37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10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3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3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1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113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1762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48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>
        <v>2</v>
      </c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153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113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296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242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100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54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679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2805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1525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135591186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41171969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19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14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1049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114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4213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68365922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1133872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16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5215</v>
      </c>
      <c r="F58" s="96">
        <v>130</v>
      </c>
      <c r="G58" s="96">
        <v>20</v>
      </c>
      <c r="H58" s="96">
        <v>6</v>
      </c>
      <c r="I58" s="96">
        <v>2</v>
      </c>
    </row>
    <row r="59" spans="1:9" ht="13.5" customHeight="1">
      <c r="A59" s="266" t="s">
        <v>31</v>
      </c>
      <c r="B59" s="266"/>
      <c r="C59" s="266"/>
      <c r="D59" s="266"/>
      <c r="E59" s="96">
        <v>411</v>
      </c>
      <c r="F59" s="96">
        <v>75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2418</v>
      </c>
      <c r="F60" s="96">
        <v>960</v>
      </c>
      <c r="G60" s="96">
        <v>31</v>
      </c>
      <c r="H60" s="96">
        <v>5</v>
      </c>
      <c r="I60" s="96">
        <v>4</v>
      </c>
    </row>
    <row r="61" spans="1:9" ht="13.5" customHeight="1">
      <c r="A61" s="180" t="s">
        <v>115</v>
      </c>
      <c r="B61" s="180"/>
      <c r="C61" s="180"/>
      <c r="D61" s="180"/>
      <c r="E61" s="96">
        <v>2446</v>
      </c>
      <c r="F61" s="96">
        <v>104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&amp;LB6893780&amp;CФорма № 1-мзс, Підрозділ: Придніпровський районний суд м.Черкаси,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0.04791238877481177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0.17857142857142858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0.038461538461538464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0.01864035087719298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0.004608294930875576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0.9694262295081967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985.5833333333334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1107.3333333333333</v>
      </c>
    </row>
    <row r="11" spans="1:4" ht="16.5" customHeight="1">
      <c r="A11" s="191" t="s">
        <v>65</v>
      </c>
      <c r="B11" s="193"/>
      <c r="C11" s="14">
        <v>9</v>
      </c>
      <c r="D11" s="94">
        <v>38</v>
      </c>
    </row>
    <row r="12" spans="1:4" ht="16.5" customHeight="1">
      <c r="A12" s="295" t="s">
        <v>110</v>
      </c>
      <c r="B12" s="295"/>
      <c r="C12" s="14">
        <v>10</v>
      </c>
      <c r="D12" s="94">
        <v>15</v>
      </c>
    </row>
    <row r="13" spans="1:4" ht="16.5" customHeight="1">
      <c r="A13" s="295" t="s">
        <v>31</v>
      </c>
      <c r="B13" s="295"/>
      <c r="C13" s="14">
        <v>11</v>
      </c>
      <c r="D13" s="94">
        <v>49</v>
      </c>
    </row>
    <row r="14" spans="1:4" ht="16.5" customHeight="1">
      <c r="A14" s="295" t="s">
        <v>111</v>
      </c>
      <c r="B14" s="295"/>
      <c r="C14" s="14">
        <v>12</v>
      </c>
      <c r="D14" s="94">
        <v>78</v>
      </c>
    </row>
    <row r="15" spans="1:4" ht="16.5" customHeight="1">
      <c r="A15" s="295" t="s">
        <v>115</v>
      </c>
      <c r="B15" s="295"/>
      <c r="C15" s="14">
        <v>13</v>
      </c>
      <c r="D15" s="94">
        <v>32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&amp;LB6893780&amp;CФорма № 1-мзс, Підрозділ: Придніпровський районний суд м.Черкаси,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2019-02-18T14:32:31Z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1-мзс_00711_4.2018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B6893780</vt:lpwstr>
  </property>
  <property fmtid="{D5CDD505-2E9C-101B-9397-08002B2CF9AE}" pid="9" name="Підрозділ">
    <vt:lpwstr>Придніпровський районний суд м.Черкаси</vt:lpwstr>
  </property>
  <property fmtid="{D5CDD505-2E9C-101B-9397-08002B2CF9AE}" pid="10" name="ПідрозділDBID">
    <vt:i4>0</vt:i4>
  </property>
  <property fmtid="{D5CDD505-2E9C-101B-9397-08002B2CF9AE}" pid="11" name="ПідрозділID">
    <vt:i4>963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